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統一調査書\令和2年度\"/>
    </mc:Choice>
  </mc:AlternateContent>
  <bookViews>
    <workbookView xWindow="0" yWindow="0" windowWidth="19200" windowHeight="1161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externalReferences>
    <externalReference r:id="rId8"/>
    <externalReference r:id="rId9"/>
  </externalReferences>
  <definedNames>
    <definedName name="_xlnm.Print_Area" localSheetId="6">調査書印刷!$F$7:$CE$122</definedName>
  </definedNames>
  <calcPr calcId="152511"/>
</workbook>
</file>

<file path=xl/calcChain.xml><?xml version="1.0" encoding="utf-8"?>
<calcChain xmlns="http://schemas.openxmlformats.org/spreadsheetml/2006/main">
  <c r="D3" i="6" l="1"/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<sst xmlns="http://schemas.openxmlformats.org/spreadsheetml/2006/main" count="270" uniqueCount="168">
  <si>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</si>
  <si>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</si>
  <si>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</si>
  <si>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</si>
  <si>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</si>
  <si>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</si>
  <si>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</si>
  <si>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</si>
  <si>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</si>
  <si>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</si>
  <si>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</si>
  <si>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</si>
  <si>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</si>
  <si>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</si>
  <si>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</si>
  <si>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</si>
  <si>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</si>
  <si>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</si>
  <si>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</si>
  <si>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</si>
  <si>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</si>
  <si>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</si>
  <si>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</si>
  <si>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</si>
  <si>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</si>
  <si>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</si>
  <si>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</si>
  <si>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</si>
  <si>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</si>
  <si>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</si>
  <si>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</si>
  <si>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</si>
  <si>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</si>
  <si>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</si>
  <si>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</si>
  <si>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</si>
  <si>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</si>
  <si>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</si>
  <si>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</si>
  <si>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</si>
  <si>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</si>
  <si>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</si>
  <si>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</si>
  <si>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</si>
  <si>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</si>
  <si>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</si>
  <si>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</si>
  <si>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</si>
  <si>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</si>
  <si>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</si>
  <si>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</si>
  <si>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</si>
  <si>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</si>
  <si>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</si>
  <si>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</si>
  <si>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</si>
  <si>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</si>
  <si>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</si>
  <si>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</si>
  <si>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</si>
  <si>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</si>
  <si>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</si>
  <si>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</si>
  <si>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</si>
  <si>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</si>
  <si>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</si>
  <si>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</si>
  <si>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</si>
  <si>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</si>
  <si>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</si>
  <si>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</si>
  <si>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</si>
  <si>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</si>
  <si>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</si>
  <si>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</si>
  <si>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</si>
  <si>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</si>
  <si>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</si>
  <si>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</si>
  <si>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</si>
  <si>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</si>
  <si>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</si>
  <si>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</si>
  <si>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</si>
  <si>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</si>
  <si>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</si>
  <si>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</si>
  <si>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</si>
  <si>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</si>
  <si>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</si>
  <si>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</si>
  <si>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</si>
  <si>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</si>
  <si>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</si>
  <si>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</si>
  <si>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</si>
  <si>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</si>
  <si>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</si>
  <si>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</si>
  <si>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</si>
  <si>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</si>
  <si>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</si>
  <si>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</si>
  <si>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</si>
  <si>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</si>
  <si>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</si>
  <si>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</si>
  <si>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</si>
  <si>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</si>
  <si>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</si>
  <si>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</si>
  <si>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</si>
  <si>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</si>
  <si>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</si>
  <si>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</si>
  <si>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</si>
  <si>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</si>
  <si>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</si>
  <si>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</si>
  <si>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</si>
  <si>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</si>
  <si>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</si>
  <si>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</si>
  <si>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</si>
  <si>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</si>
  <si>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</si>
  <si>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</si>
  <si>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</si>
  <si>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</si>
  <si>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</si>
  <si>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</si>
  <si>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</si>
  <si>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</si>
  <si>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</si>
  <si>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</si>
  <si>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</si>
  <si>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</si>
  <si>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</si>
  <si>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</si>
  <si>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</si>
  <si>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</si>
  <si>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</si>
  <si>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</si>
  <si>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</si>
  <si>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</si>
  <si>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</si>
  <si>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</si>
  <si>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</si>
  <si>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</si>
  <si>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</si>
  <si>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</si>
  <si>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</si>
  <si>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</si>
  <si>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</si>
  <si>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</si>
  <si>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</si>
  <si>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</si>
  <si>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</si>
  <si>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</si>
  <si>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</si>
  <si>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</si>
  <si>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</si>
  <si>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</si>
  <si>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生年欄は　例えば「平成１６年」生まれは１６と入力してください。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</si>
  <si>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令和　　年</t>
    <rPh sb="0" eb="2">
      <t>レイワ</t>
    </rPh>
    <rPh sb="4" eb="5">
      <t>ネン</t>
    </rPh>
    <phoneticPr fontId="9"/>
  </si>
  <si>
    <t>令和2年度</t>
    <rPh sb="0" eb="1">
      <t>レイ</t>
    </rPh>
    <rPh sb="1" eb="2">
      <t>ワ</t>
    </rPh>
    <rPh sb="3" eb="5">
      <t>ネンド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</si>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</sst>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workbookViewId="0">
      <selection activeCell="G10" sqref="G10"/>
    </sheetView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148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94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95</v>
      </c>
      <c r="D5" s="111" t="s">
        <v>96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97</v>
      </c>
      <c r="D6" s="111" t="s">
        <v>135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98</v>
      </c>
      <c r="D7" s="111" t="s">
        <v>136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99</v>
      </c>
      <c r="D8" s="111" t="s">
        <v>137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100</v>
      </c>
      <c r="D9" s="111" t="s">
        <v>138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101</v>
      </c>
      <c r="D10" s="111" t="s">
        <v>139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102</v>
      </c>
      <c r="D11" s="111" t="s">
        <v>149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147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135</v>
      </c>
      <c r="D15" s="111" t="s">
        <v>103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104</v>
      </c>
      <c r="D16" s="111" t="s">
        <v>105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104</v>
      </c>
      <c r="D17" s="111" t="s">
        <v>140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104</v>
      </c>
      <c r="D18" s="111" t="s">
        <v>141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136</v>
      </c>
      <c r="D20" s="124"/>
      <c r="E20" s="111" t="s">
        <v>103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157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158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104</v>
      </c>
      <c r="D23" s="117" t="s">
        <v>142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104</v>
      </c>
      <c r="D24" s="117" t="s">
        <v>163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104</v>
      </c>
      <c r="D25" s="117" t="s">
        <v>110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104</v>
      </c>
      <c r="D26" s="117" t="s">
        <v>106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104</v>
      </c>
      <c r="D27" s="117" t="s">
        <v>111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104</v>
      </c>
      <c r="D28" s="117" t="s">
        <v>112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104</v>
      </c>
      <c r="D29" s="117" t="s">
        <v>113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137</v>
      </c>
      <c r="D31" s="111" t="s">
        <v>103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159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158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104</v>
      </c>
      <c r="D34" s="111" t="s">
        <v>107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104</v>
      </c>
      <c r="D35" s="111" t="s">
        <v>162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138</v>
      </c>
      <c r="D37" s="199"/>
      <c r="E37" s="111" t="s">
        <v>103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104</v>
      </c>
      <c r="D38" s="111" t="s">
        <v>145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139</v>
      </c>
      <c r="D40" s="197"/>
      <c r="E40" s="111" t="s">
        <v>103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104</v>
      </c>
      <c r="D41" s="111" t="s">
        <v>116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104</v>
      </c>
      <c r="D42" s="111" t="s">
        <v>117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104</v>
      </c>
      <c r="D43" s="111" t="s">
        <v>150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149</v>
      </c>
      <c r="D45" s="111" t="s">
        <v>103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104</v>
      </c>
      <c r="D46" s="111" t="s">
        <v>161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160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104</v>
      </c>
      <c r="D48" s="111" t="s">
        <v>115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104</v>
      </c>
      <c r="D49" s="111" t="s">
        <v>108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0hWgakVZfl6WRmN08ARtWIpMGDioGR+8LnxI4vVWE/uIbmgRTzpQICmq7tRZeW30y69iq3Iupskv2QwgHUL3rw==" saltValue="0R4i1KaxkBLVnfk9ee9kRA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H19"/>
  <sheetViews>
    <sheetView showGridLines="0" showRowColHeaders="0" workbookViewId="0">
      <selection activeCell="C35" sqref="C35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151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164</v>
      </c>
      <c r="E5" s="31" t="s">
        <v>44</v>
      </c>
      <c r="F5" s="31" t="s">
        <v>45</v>
      </c>
      <c r="G5" s="32"/>
      <c r="H5" s="33"/>
    </row>
    <row r="6" spans="2:8" ht="25.5" customHeight="1" thickTop="1" thickBot="1" x14ac:dyDescent="0.2">
      <c r="B6" s="28"/>
      <c r="C6" s="34" t="s">
        <v>46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47</v>
      </c>
      <c r="D7" s="37">
        <v>1</v>
      </c>
      <c r="E7" s="37">
        <v>5</v>
      </c>
      <c r="F7" s="37">
        <v>1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48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47</v>
      </c>
      <c r="D11" s="45" t="s">
        <v>49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155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47</v>
      </c>
      <c r="D15" s="51" t="s">
        <v>50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algorithmName="SHA-512" hashValue="XkH3PsUP8UZHsU0THLG9iiCOkXUwX8SFkOVJTyhQvIYix5mTI92fuDS2Org3aYeOYbbWltTdEGfoTWLFZKmTSw==" saltValue="pKLvbEeIQpnXSMGpWI6HOw==" spinCount="100000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151</v>
      </c>
    </row>
    <row r="2" spans="1:28" x14ac:dyDescent="0.15">
      <c r="I2" s="66">
        <v>1</v>
      </c>
      <c r="J2" s="159" t="s">
        <v>53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54</v>
      </c>
      <c r="K3" s="160"/>
      <c r="L3" s="206" t="s">
        <v>72</v>
      </c>
      <c r="M3" s="207"/>
      <c r="N3" s="161"/>
      <c r="O3" s="208" t="s">
        <v>73</v>
      </c>
      <c r="P3" s="209"/>
      <c r="Q3" s="210"/>
      <c r="R3" s="161"/>
      <c r="S3" s="215" t="s">
        <v>51</v>
      </c>
      <c r="T3" s="153"/>
      <c r="U3" s="211" t="s">
        <v>70</v>
      </c>
      <c r="V3" s="211"/>
      <c r="W3" s="211"/>
      <c r="X3" s="211"/>
      <c r="Y3" s="153"/>
      <c r="Z3" s="212" t="s">
        <v>109</v>
      </c>
      <c r="AA3" s="213"/>
      <c r="AB3" s="214"/>
    </row>
    <row r="4" spans="1:28" s="65" customFormat="1" x14ac:dyDescent="0.15">
      <c r="A4" s="143" t="s">
        <v>55</v>
      </c>
      <c r="B4" s="144" t="s">
        <v>56</v>
      </c>
      <c r="C4" s="145" t="s">
        <v>57</v>
      </c>
      <c r="D4" s="145" t="s">
        <v>58</v>
      </c>
      <c r="E4" s="146" t="s">
        <v>59</v>
      </c>
      <c r="F4" s="145" t="s">
        <v>60</v>
      </c>
      <c r="G4" s="145" t="s">
        <v>61</v>
      </c>
      <c r="H4" s="145" t="s">
        <v>62</v>
      </c>
      <c r="I4" s="145" t="s">
        <v>63</v>
      </c>
      <c r="J4" s="145" t="s">
        <v>64</v>
      </c>
      <c r="K4" s="162"/>
      <c r="L4" s="145" t="s">
        <v>65</v>
      </c>
      <c r="M4" s="145" t="s">
        <v>66</v>
      </c>
      <c r="N4" s="162"/>
      <c r="O4" s="145" t="s">
        <v>67</v>
      </c>
      <c r="P4" s="145" t="s">
        <v>71</v>
      </c>
      <c r="Q4" s="145" t="s">
        <v>68</v>
      </c>
      <c r="R4" s="162"/>
      <c r="S4" s="216"/>
      <c r="T4" s="163"/>
      <c r="U4" s="145" t="s">
        <v>123</v>
      </c>
      <c r="V4" s="145" t="s">
        <v>125</v>
      </c>
      <c r="W4" s="145" t="s">
        <v>48</v>
      </c>
      <c r="X4" s="145" t="s">
        <v>126</v>
      </c>
      <c r="Y4" s="152"/>
      <c r="Z4" s="145" t="s">
        <v>127</v>
      </c>
      <c r="AA4" s="145" t="s">
        <v>128</v>
      </c>
      <c r="AB4" s="145" t="s">
        <v>129</v>
      </c>
    </row>
    <row r="5" spans="1:28" ht="13.5" thickBot="1" x14ac:dyDescent="0.2">
      <c r="A5" s="147" t="s">
        <v>69</v>
      </c>
      <c r="B5" s="148">
        <v>3</v>
      </c>
      <c r="C5" s="149">
        <v>2</v>
      </c>
      <c r="D5" s="149" t="s">
        <v>119</v>
      </c>
      <c r="E5" s="150" t="s">
        <v>120</v>
      </c>
      <c r="F5" s="149">
        <v>16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29</v>
      </c>
      <c r="M5" s="149" t="s">
        <v>121</v>
      </c>
      <c r="N5" s="165"/>
      <c r="O5" s="149">
        <v>2</v>
      </c>
      <c r="P5" s="149">
        <v>3</v>
      </c>
      <c r="Q5" s="149" t="s">
        <v>121</v>
      </c>
      <c r="R5" s="165"/>
      <c r="S5" s="149" t="s">
        <v>122</v>
      </c>
      <c r="T5" s="166"/>
      <c r="U5" s="149">
        <v>30</v>
      </c>
      <c r="V5" s="149">
        <v>7</v>
      </c>
      <c r="W5" s="149" t="s">
        <v>143</v>
      </c>
      <c r="X5" s="149" t="s">
        <v>124</v>
      </c>
      <c r="Y5" s="153"/>
      <c r="Z5" s="149">
        <v>31</v>
      </c>
      <c r="AA5" s="149">
        <v>3</v>
      </c>
      <c r="AB5" s="149" t="s">
        <v>144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algorithmName="SHA-512" hashValue="02PTDVIsMMV3KS/eDXX8duu+Tvma9wUuicCAOL7T3jxlHqSpyHjeNhzd2OmL685rLL1YLI1GDTlfbcIbDw2wgg==" saltValue="5szb9J/TTFM5cN/LsTk/Yg==" spinCount="100000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showRowColHeaders="0"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74</v>
      </c>
      <c r="B1" s="221" t="s">
        <v>56</v>
      </c>
      <c r="C1" s="221" t="s">
        <v>57</v>
      </c>
      <c r="D1" s="222" t="s">
        <v>58</v>
      </c>
      <c r="E1" s="217" t="s">
        <v>130</v>
      </c>
      <c r="F1" s="218"/>
      <c r="G1" s="218"/>
      <c r="H1" s="218"/>
      <c r="I1" s="218"/>
      <c r="J1" s="218"/>
      <c r="K1" s="218"/>
      <c r="L1" s="218"/>
      <c r="M1" s="219"/>
      <c r="N1" s="217" t="s">
        <v>131</v>
      </c>
      <c r="O1" s="218"/>
      <c r="P1" s="218"/>
      <c r="Q1" s="218"/>
      <c r="R1" s="218"/>
      <c r="S1" s="218"/>
      <c r="T1" s="218"/>
      <c r="U1" s="218"/>
      <c r="V1" s="219"/>
      <c r="W1" s="217" t="s">
        <v>132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75</v>
      </c>
      <c r="F2" s="171" t="s">
        <v>76</v>
      </c>
      <c r="G2" s="171" t="s">
        <v>77</v>
      </c>
      <c r="H2" s="171" t="s">
        <v>78</v>
      </c>
      <c r="I2" s="171" t="s">
        <v>79</v>
      </c>
      <c r="J2" s="171" t="s">
        <v>80</v>
      </c>
      <c r="K2" s="171" t="s">
        <v>81</v>
      </c>
      <c r="L2" s="171" t="s">
        <v>82</v>
      </c>
      <c r="M2" s="179" t="s">
        <v>83</v>
      </c>
      <c r="N2" s="178" t="s">
        <v>75</v>
      </c>
      <c r="O2" s="171" t="s">
        <v>76</v>
      </c>
      <c r="P2" s="171" t="s">
        <v>77</v>
      </c>
      <c r="Q2" s="171" t="s">
        <v>78</v>
      </c>
      <c r="R2" s="171" t="s">
        <v>79</v>
      </c>
      <c r="S2" s="171" t="s">
        <v>80</v>
      </c>
      <c r="T2" s="171" t="s">
        <v>81</v>
      </c>
      <c r="U2" s="171" t="s">
        <v>82</v>
      </c>
      <c r="V2" s="179" t="s">
        <v>83</v>
      </c>
      <c r="W2" s="178" t="s">
        <v>75</v>
      </c>
      <c r="X2" s="171" t="s">
        <v>76</v>
      </c>
      <c r="Y2" s="171" t="s">
        <v>77</v>
      </c>
      <c r="Z2" s="171" t="s">
        <v>78</v>
      </c>
      <c r="AA2" s="171" t="s">
        <v>79</v>
      </c>
      <c r="AB2" s="171" t="s">
        <v>80</v>
      </c>
      <c r="AC2" s="171" t="s">
        <v>81</v>
      </c>
      <c r="AD2" s="171" t="s">
        <v>82</v>
      </c>
      <c r="AE2" s="179" t="s">
        <v>83</v>
      </c>
    </row>
    <row r="3" spans="1:31" ht="13.5" x14ac:dyDescent="0.15">
      <c r="A3" s="167" t="s">
        <v>69</v>
      </c>
      <c r="B3" s="168">
        <v>3</v>
      </c>
      <c r="C3" s="168">
        <v>2</v>
      </c>
      <c r="D3" s="189" t="s">
        <v>119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algorithmName="SHA-512" hashValue="WxSe/ZM64kCUlPzabN9LoFQ4VAwu38DIp6laf7PGeok2rvmIer3mautAjQsDOkdHdvS41BOF8eB370Q1U6DElw==" saltValue="4PUY/IJf7jGeqJ98hST7Wg==" spinCount="100000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84</v>
      </c>
      <c r="B1" s="221" t="s">
        <v>56</v>
      </c>
      <c r="C1" s="221" t="s">
        <v>57</v>
      </c>
      <c r="D1" s="221" t="s">
        <v>58</v>
      </c>
      <c r="E1" s="223" t="s">
        <v>85</v>
      </c>
      <c r="F1" s="223"/>
      <c r="G1" s="223"/>
      <c r="H1" s="221"/>
      <c r="I1" s="223" t="s">
        <v>86</v>
      </c>
      <c r="J1" s="223"/>
      <c r="K1" s="223"/>
      <c r="L1" s="221"/>
      <c r="M1" s="223" t="s">
        <v>87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88</v>
      </c>
      <c r="F2" s="172" t="s">
        <v>17</v>
      </c>
      <c r="G2" s="172" t="s">
        <v>18</v>
      </c>
      <c r="H2" s="171" t="s">
        <v>89</v>
      </c>
      <c r="I2" s="172" t="s">
        <v>88</v>
      </c>
      <c r="J2" s="172" t="s">
        <v>17</v>
      </c>
      <c r="K2" s="172" t="s">
        <v>18</v>
      </c>
      <c r="L2" s="171" t="s">
        <v>89</v>
      </c>
      <c r="M2" s="172" t="s">
        <v>88</v>
      </c>
      <c r="N2" s="172" t="s">
        <v>17</v>
      </c>
      <c r="O2" s="172" t="s">
        <v>18</v>
      </c>
      <c r="P2" s="171" t="s">
        <v>89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algorithmName="SHA-512" hashValue="JyXQd6OfxG2goqohvtYIBlqkXAUYO0fs4MP/B/p4CWTByFrLki5DBIHHzbbXGNbRjZaoi8sSXxn69IV8Nv7IAw==" saltValue="PAXAUuPNPrpxnkOsRzMHcQ==" spinCount="100000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102"/>
  <sheetViews>
    <sheetView showGridLines="0" view="pageBreakPreview" zoomScale="60" zoomScaleNormal="10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90</v>
      </c>
      <c r="B1" s="171" t="s">
        <v>56</v>
      </c>
      <c r="C1" s="171" t="s">
        <v>57</v>
      </c>
      <c r="D1" s="171" t="s">
        <v>58</v>
      </c>
      <c r="E1" s="172" t="s">
        <v>93</v>
      </c>
      <c r="F1" s="171" t="s">
        <v>114</v>
      </c>
      <c r="G1" s="171" t="s">
        <v>152</v>
      </c>
    </row>
    <row r="2" spans="1:7" ht="13.5" x14ac:dyDescent="0.15">
      <c r="A2" s="167" t="s">
        <v>69</v>
      </c>
      <c r="B2" s="168">
        <v>3</v>
      </c>
      <c r="C2" s="168">
        <v>2</v>
      </c>
      <c r="D2" s="173" t="s">
        <v>119</v>
      </c>
      <c r="E2" s="174" t="s">
        <v>91</v>
      </c>
      <c r="F2" s="173" t="s">
        <v>156</v>
      </c>
      <c r="G2" s="173" t="s">
        <v>92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algorithmName="SHA-512" hashValue="MY9Gx38RjJSn3EyMv352W5qxWtAkor/Q+gpYEb9xWBt0pXG4xHVs2qb5zmMZlA8BhvYslls8ugdQDV9AEPKMfg==" saltValue="XRRfit/wzNuJDGGTgK7Y4Q==" spinCount="100000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  <pageSetup paperSize="9" scale="55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79" t="s">
        <v>153</v>
      </c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317">
        <v>1</v>
      </c>
      <c r="CN4" s="318"/>
      <c r="CO4" s="318"/>
      <c r="CP4" s="318"/>
      <c r="CQ4" s="318"/>
      <c r="CR4" s="318"/>
      <c r="CS4" s="319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320"/>
      <c r="CN5" s="321"/>
      <c r="CO5" s="321"/>
      <c r="CP5" s="321"/>
      <c r="CQ5" s="321"/>
      <c r="CR5" s="321"/>
      <c r="CS5" s="322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320"/>
      <c r="CN6" s="321"/>
      <c r="CO6" s="321"/>
      <c r="CP6" s="321"/>
      <c r="CQ6" s="321"/>
      <c r="CR6" s="321"/>
      <c r="CS6" s="322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323"/>
      <c r="CN7" s="324"/>
      <c r="CO7" s="324"/>
      <c r="CP7" s="324"/>
      <c r="CQ7" s="324"/>
      <c r="CR7" s="324"/>
      <c r="CS7" s="325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1"/>
      <c r="BY9" s="311"/>
      <c r="BZ9" s="311"/>
      <c r="CA9" s="311"/>
      <c r="CB9" s="311"/>
      <c r="CC9" s="311"/>
      <c r="CD9" s="311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1"/>
      <c r="BY10" s="311"/>
      <c r="BZ10" s="311"/>
      <c r="CA10" s="311"/>
      <c r="CB10" s="311"/>
      <c r="CC10" s="311"/>
      <c r="CD10" s="311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1"/>
      <c r="BY11" s="311"/>
      <c r="BZ11" s="311"/>
      <c r="CA11" s="311"/>
      <c r="CB11" s="311"/>
      <c r="CC11" s="311"/>
      <c r="CD11" s="311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1"/>
      <c r="BY12" s="311"/>
      <c r="BZ12" s="311"/>
      <c r="CA12" s="311"/>
      <c r="CB12" s="311"/>
      <c r="CC12" s="311"/>
      <c r="CD12" s="311"/>
      <c r="CE12" s="2"/>
      <c r="CF12" s="139"/>
      <c r="CG12" s="135"/>
      <c r="CH12" s="135"/>
      <c r="CI12" s="135"/>
      <c r="CJ12" s="135"/>
      <c r="CK12" s="135"/>
      <c r="CW12" s="236" t="s">
        <v>118</v>
      </c>
      <c r="CX12" s="237"/>
      <c r="CY12" s="237"/>
      <c r="CZ12" s="237"/>
      <c r="DA12" s="237"/>
      <c r="DB12" s="237"/>
      <c r="DC12" s="238"/>
      <c r="DD12" s="239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1"/>
      <c r="BY13" s="311"/>
      <c r="BZ13" s="311"/>
      <c r="CA13" s="311"/>
      <c r="CB13" s="311"/>
      <c r="CC13" s="311"/>
      <c r="CD13" s="311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1"/>
      <c r="BY14" s="311"/>
      <c r="BZ14" s="311"/>
      <c r="CA14" s="311"/>
      <c r="CB14" s="311"/>
      <c r="CC14" s="311"/>
      <c r="CD14" s="311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133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27</v>
      </c>
      <c r="BH16" s="229"/>
      <c r="BI16" s="229"/>
      <c r="BJ16" s="229"/>
      <c r="BK16" s="305"/>
      <c r="BL16" s="306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165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166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30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31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29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12" t="s">
        <v>134</v>
      </c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32</v>
      </c>
      <c r="AR32" s="226"/>
      <c r="AS32" s="226"/>
      <c r="AT32" s="226"/>
      <c r="AU32" s="226"/>
      <c r="AV32" s="226"/>
      <c r="AW32" s="226"/>
      <c r="AX32" s="226"/>
      <c r="AY32" s="276" t="str">
        <f>IF(中学校名!D10="","",中学校名!D10)</f>
        <v/>
      </c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33</v>
      </c>
      <c r="AR35" s="226"/>
      <c r="AS35" s="226"/>
      <c r="AT35" s="226"/>
      <c r="AU35" s="226"/>
      <c r="AV35" s="226"/>
      <c r="AW35" s="226"/>
      <c r="AX35" s="226"/>
      <c r="AY35" s="278" t="str">
        <f>IF(中学校名!D14="","",中学校名!D14)</f>
        <v/>
      </c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3"/>
      <c r="BW35" s="3"/>
      <c r="BX35" s="3"/>
      <c r="BY35" s="313" t="s">
        <v>34</v>
      </c>
      <c r="BZ35" s="314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3"/>
      <c r="BW36" s="3"/>
      <c r="BX36" s="3"/>
      <c r="BY36" s="315"/>
      <c r="BZ36" s="316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35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28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30</v>
      </c>
      <c r="AX38" s="229"/>
      <c r="AY38" s="229"/>
      <c r="AZ38" s="229">
        <v>4</v>
      </c>
      <c r="BA38" s="229"/>
      <c r="BB38" s="229"/>
      <c r="BC38" s="229" t="s">
        <v>39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92" t="s">
        <v>40</v>
      </c>
      <c r="BX38" s="292"/>
      <c r="BY38" s="292"/>
      <c r="BZ38" s="292"/>
      <c r="CA38" s="292"/>
      <c r="CB38" s="292"/>
      <c r="CC38" s="292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93"/>
      <c r="BX39" s="293"/>
      <c r="BY39" s="293"/>
      <c r="BZ39" s="293"/>
      <c r="CA39" s="293"/>
      <c r="CB39" s="293"/>
      <c r="CC39" s="293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94"/>
      <c r="BX40" s="294"/>
      <c r="BY40" s="294"/>
      <c r="BZ40" s="294"/>
      <c r="CA40" s="294"/>
      <c r="CB40" s="294"/>
      <c r="CC40" s="294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300" t="s">
        <v>167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30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39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95" t="s">
        <v>41</v>
      </c>
      <c r="BX41" s="296"/>
      <c r="BY41" s="296"/>
      <c r="BZ41" s="296"/>
      <c r="CA41" s="296"/>
      <c r="CB41" s="296"/>
      <c r="CC41" s="296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36</v>
      </c>
      <c r="N42" s="269"/>
      <c r="O42" s="269"/>
      <c r="P42" s="269"/>
      <c r="Q42" s="269"/>
      <c r="R42" s="269"/>
      <c r="S42" s="3"/>
      <c r="T42" s="11"/>
      <c r="U42" s="270">
        <f>IF($CM$4="","",VLOOKUP($CM$4,氏名・生年月日・入卒!$A$6:$AB$105,4))</f>
        <v>0</v>
      </c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97"/>
      <c r="BX42" s="297"/>
      <c r="BY42" s="297"/>
      <c r="BZ42" s="297"/>
      <c r="CA42" s="297"/>
      <c r="CB42" s="297"/>
      <c r="CC42" s="297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1"/>
      <c r="AN43" s="12"/>
      <c r="AO43" s="22"/>
      <c r="AP43" s="271"/>
      <c r="AQ43" s="271"/>
      <c r="AR43" s="271"/>
      <c r="AS43" s="271"/>
      <c r="AT43" s="271">
        <f>IF($CM$4="","",VLOOKUP($CM$4,氏名・生年月日・入卒!$A$6:$AB$105,8))</f>
        <v>0</v>
      </c>
      <c r="AU43" s="271">
        <f>IF($CM$4="","",VLOOKUP($CM$4,氏名・生年月日・入卒!$A$6:$AB$105,8))</f>
        <v>0</v>
      </c>
      <c r="AV43" s="271">
        <f>IF($CM$4="","",VLOOKUP($CM$4,氏名・生年月日・入卒!$A$6:$AB$105,8))</f>
        <v>0</v>
      </c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98"/>
      <c r="BX43" s="298"/>
      <c r="BY43" s="298"/>
      <c r="BZ43" s="298"/>
      <c r="CA43" s="298"/>
      <c r="CB43" s="298"/>
      <c r="CC43" s="298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1"/>
      <c r="AN44" s="12"/>
      <c r="AO44" s="11"/>
      <c r="AP44" s="232" t="s">
        <v>146</v>
      </c>
      <c r="AQ44" s="232"/>
      <c r="AR44" s="232"/>
      <c r="AS44" s="232"/>
      <c r="AT44" s="232"/>
      <c r="AU44" s="232"/>
      <c r="AV44" s="232"/>
      <c r="AW44" s="232"/>
      <c r="AX44" s="3"/>
      <c r="AY44" s="275">
        <f>IF($CM$4="","",VLOOKUP($CM$4,氏名・生年月日・入卒!$A$6:$AB$105,24))</f>
        <v>0</v>
      </c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37</v>
      </c>
      <c r="N47" s="229"/>
      <c r="O47" s="229"/>
      <c r="P47" s="229"/>
      <c r="Q47" s="229"/>
      <c r="R47" s="229"/>
      <c r="S47" s="8"/>
      <c r="T47" s="7"/>
      <c r="U47" s="229" t="s">
        <v>28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30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39</v>
      </c>
      <c r="AG47" s="229"/>
      <c r="AH47" s="272">
        <f>IF($CM$4="","",VLOOKUP($CM$4,氏名・生年月日・入卒!$A$6:$AB$105,8))</f>
        <v>0</v>
      </c>
      <c r="AI47" s="272"/>
      <c r="AJ47" s="272"/>
      <c r="AK47" s="229" t="s">
        <v>52</v>
      </c>
      <c r="AL47" s="229"/>
      <c r="AM47" s="229"/>
      <c r="AN47" s="9"/>
      <c r="AO47" s="8"/>
      <c r="AP47" s="229" t="s">
        <v>166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30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39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95" t="s">
        <v>42</v>
      </c>
      <c r="BX47" s="296"/>
      <c r="BY47" s="296"/>
      <c r="BZ47" s="296"/>
      <c r="CA47" s="296"/>
      <c r="CB47" s="296"/>
      <c r="CC47" s="296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73"/>
      <c r="AI48" s="273"/>
      <c r="AJ48" s="273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97"/>
      <c r="BX48" s="297"/>
      <c r="BY48" s="297"/>
      <c r="BZ48" s="297"/>
      <c r="CA48" s="297"/>
      <c r="CB48" s="297"/>
      <c r="CC48" s="297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74"/>
      <c r="AI49" s="274"/>
      <c r="AJ49" s="274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99"/>
      <c r="BX49" s="299"/>
      <c r="BY49" s="299"/>
      <c r="BZ49" s="299"/>
      <c r="CA49" s="299"/>
      <c r="CB49" s="299"/>
      <c r="CC49" s="299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38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28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30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39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92" t="s">
        <v>43</v>
      </c>
      <c r="BX50" s="292"/>
      <c r="BY50" s="292"/>
      <c r="BZ50" s="292"/>
      <c r="CA50" s="292"/>
      <c r="CB50" s="292"/>
      <c r="CC50" s="292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93"/>
      <c r="BX51" s="293"/>
      <c r="BY51" s="293"/>
      <c r="BZ51" s="293"/>
      <c r="CA51" s="293"/>
      <c r="CB51" s="293"/>
      <c r="CC51" s="293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94"/>
      <c r="BX52" s="294"/>
      <c r="BY52" s="294"/>
      <c r="BZ52" s="294"/>
      <c r="CA52" s="294"/>
      <c r="CB52" s="294"/>
      <c r="CC52" s="294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08" t="s">
        <v>15</v>
      </c>
      <c r="M70" s="309"/>
      <c r="N70" s="310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08"/>
      <c r="M71" s="309"/>
      <c r="N71" s="310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08"/>
      <c r="M72" s="309"/>
      <c r="N72" s="310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08"/>
      <c r="M73" s="309"/>
      <c r="N73" s="310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08"/>
      <c r="M74" s="309"/>
      <c r="N74" s="310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08"/>
      <c r="M75" s="309"/>
      <c r="N75" s="310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08"/>
      <c r="M76" s="309"/>
      <c r="N76" s="310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08"/>
      <c r="M77" s="309"/>
      <c r="N77" s="310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08"/>
      <c r="M78" s="309"/>
      <c r="N78" s="310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08"/>
      <c r="M79" s="309"/>
      <c r="N79" s="310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08"/>
      <c r="M80" s="309"/>
      <c r="N80" s="310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08"/>
      <c r="M81" s="309"/>
      <c r="N81" s="310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08"/>
      <c r="M82" s="309"/>
      <c r="N82" s="310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08"/>
      <c r="M83" s="309"/>
      <c r="N83" s="310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154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1" t="s">
        <v>22</v>
      </c>
      <c r="AS113" s="287"/>
      <c r="AT113" s="287"/>
      <c r="AU113" s="287"/>
      <c r="AV113" s="287"/>
      <c r="AW113" s="287"/>
      <c r="AX113" s="287"/>
      <c r="AY113" s="287"/>
      <c r="AZ113" s="302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87" t="s">
        <v>23</v>
      </c>
      <c r="CB113" s="287"/>
      <c r="CC113" s="287"/>
      <c r="CD113" s="288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81" t="s">
        <v>0</v>
      </c>
      <c r="M114" s="282"/>
      <c r="N114" s="282"/>
      <c r="O114" s="283"/>
      <c r="P114" s="282" t="s">
        <v>2</v>
      </c>
      <c r="Q114" s="282"/>
      <c r="R114" s="282"/>
      <c r="S114" s="282"/>
      <c r="T114" s="281" t="s">
        <v>24</v>
      </c>
      <c r="U114" s="282"/>
      <c r="V114" s="282"/>
      <c r="W114" s="283"/>
      <c r="X114" s="282" t="s">
        <v>1</v>
      </c>
      <c r="Y114" s="282"/>
      <c r="Z114" s="282"/>
      <c r="AA114" s="282"/>
      <c r="AB114" s="281" t="s">
        <v>3</v>
      </c>
      <c r="AC114" s="282"/>
      <c r="AD114" s="282"/>
      <c r="AE114" s="282"/>
      <c r="AF114" s="281" t="s">
        <v>25</v>
      </c>
      <c r="AG114" s="282"/>
      <c r="AH114" s="127"/>
      <c r="AI114" s="128"/>
      <c r="AJ114" s="281" t="s">
        <v>25</v>
      </c>
      <c r="AK114" s="282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89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84"/>
      <c r="M115" s="285"/>
      <c r="N115" s="285"/>
      <c r="O115" s="286"/>
      <c r="P115" s="226"/>
      <c r="Q115" s="226"/>
      <c r="R115" s="226"/>
      <c r="S115" s="226"/>
      <c r="T115" s="284"/>
      <c r="U115" s="285"/>
      <c r="V115" s="285"/>
      <c r="W115" s="286"/>
      <c r="X115" s="226"/>
      <c r="Y115" s="226"/>
      <c r="Z115" s="226"/>
      <c r="AA115" s="226"/>
      <c r="AB115" s="284"/>
      <c r="AC115" s="285"/>
      <c r="AD115" s="285"/>
      <c r="AE115" s="285"/>
      <c r="AF115" s="307"/>
      <c r="AG115" s="226"/>
      <c r="AH115" s="3"/>
      <c r="AI115" s="129"/>
      <c r="AJ115" s="307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89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07" t="s">
        <v>25</v>
      </c>
      <c r="M116" s="226"/>
      <c r="N116" s="3"/>
      <c r="O116" s="3"/>
      <c r="P116" s="281" t="s">
        <v>25</v>
      </c>
      <c r="Q116" s="282"/>
      <c r="R116" s="127"/>
      <c r="S116" s="128"/>
      <c r="T116" s="226" t="s">
        <v>25</v>
      </c>
      <c r="U116" s="226"/>
      <c r="V116" s="3"/>
      <c r="W116" s="3"/>
      <c r="X116" s="281" t="s">
        <v>25</v>
      </c>
      <c r="Y116" s="282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03"/>
      <c r="AS116" s="290"/>
      <c r="AT116" s="290"/>
      <c r="AU116" s="290"/>
      <c r="AV116" s="290"/>
      <c r="AW116" s="290"/>
      <c r="AX116" s="290"/>
      <c r="AY116" s="290"/>
      <c r="AZ116" s="304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0"/>
      <c r="CB116" s="290"/>
      <c r="CC116" s="290"/>
      <c r="CD116" s="291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07"/>
      <c r="M117" s="226"/>
      <c r="N117" s="3"/>
      <c r="O117" s="3"/>
      <c r="P117" s="307"/>
      <c r="Q117" s="226"/>
      <c r="R117" s="3"/>
      <c r="S117" s="129"/>
      <c r="T117" s="226"/>
      <c r="U117" s="226"/>
      <c r="V117" s="3"/>
      <c r="W117" s="3"/>
      <c r="X117" s="307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algorithmName="SHA-512" hashValue="/2P/+/K8H6EGb2ZcF+8CcVWkVqwSvs42TEMkjVlpgRZ2o0h8ODIEo2VmQI4QMPv+GLfhwlZkPR1Zi2MffY861w==" saltValue="8HJZJcC2ZnWxSb6cdM6rcw==" spinCount="100000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学校協会１</cp:lastModifiedBy>
  <cp:lastPrinted>2019-07-08T06:46:17Z</cp:lastPrinted>
  <dcterms:created xsi:type="dcterms:W3CDTF">2018-07-26T00:28:44Z</dcterms:created>
  <dcterms:modified xsi:type="dcterms:W3CDTF">2019-08-30T04:03:14Z</dcterms:modified>
</cp:coreProperties>
</file>